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in.glb.corp.local\RM-IST$\Home\IST\4\j0519614\Desktop\"/>
    </mc:Choice>
  </mc:AlternateContent>
  <bookViews>
    <workbookView xWindow="0" yWindow="0" windowWidth="20490" windowHeight="7425"/>
  </bookViews>
  <sheets>
    <sheet name="Tabl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3" i="1"/>
  <c r="Q14" i="1"/>
  <c r="U14" i="1" s="1"/>
  <c r="Q15" i="1"/>
  <c r="Q16" i="1"/>
  <c r="Q17" i="1"/>
  <c r="Q18" i="1"/>
  <c r="U18" i="1" s="1"/>
  <c r="Q19" i="1"/>
  <c r="V12" i="1"/>
  <c r="V13" i="1"/>
  <c r="V14" i="1"/>
  <c r="V15" i="1"/>
  <c r="V16" i="1"/>
  <c r="V17" i="1"/>
  <c r="V18" i="1"/>
  <c r="V19" i="1"/>
  <c r="V20" i="1"/>
  <c r="U17" i="1"/>
  <c r="T12" i="1"/>
  <c r="U12" i="1" s="1"/>
  <c r="T13" i="1"/>
  <c r="T14" i="1"/>
  <c r="T15" i="1"/>
  <c r="T16" i="1"/>
  <c r="U16" i="1" s="1"/>
  <c r="T17" i="1"/>
  <c r="T18" i="1"/>
  <c r="T19" i="1"/>
  <c r="T20" i="1"/>
  <c r="U20" i="1" s="1"/>
  <c r="T6" i="1"/>
  <c r="T7" i="1"/>
  <c r="T8" i="1"/>
  <c r="T9" i="1"/>
  <c r="T10" i="1"/>
  <c r="T11" i="1"/>
  <c r="T5" i="1"/>
  <c r="U5" i="1"/>
  <c r="U4" i="1"/>
  <c r="T4" i="1"/>
  <c r="V6" i="1"/>
  <c r="V7" i="1"/>
  <c r="V8" i="1"/>
  <c r="V9" i="1"/>
  <c r="V10" i="1"/>
  <c r="V11" i="1"/>
  <c r="V5" i="1"/>
  <c r="V4" i="1"/>
  <c r="Q6" i="1"/>
  <c r="U6" i="1" s="1"/>
  <c r="Q7" i="1"/>
  <c r="U7" i="1" s="1"/>
  <c r="Q8" i="1"/>
  <c r="Q9" i="1"/>
  <c r="Q10" i="1"/>
  <c r="U10" i="1" s="1"/>
  <c r="Q11" i="1"/>
  <c r="U11" i="1" s="1"/>
  <c r="Q20" i="1"/>
  <c r="Q5" i="1"/>
  <c r="F6" i="1"/>
  <c r="J6" i="1"/>
  <c r="J7" i="1"/>
  <c r="J8" i="1"/>
  <c r="J9" i="1"/>
  <c r="J10" i="1"/>
  <c r="J11" i="1"/>
  <c r="J12" i="1"/>
  <c r="J5" i="1"/>
  <c r="J4" i="1"/>
  <c r="F7" i="1"/>
  <c r="F8" i="1"/>
  <c r="F9" i="1"/>
  <c r="F10" i="1"/>
  <c r="F11" i="1"/>
  <c r="F12" i="1"/>
  <c r="H7" i="1"/>
  <c r="H8" i="1"/>
  <c r="H9" i="1"/>
  <c r="H10" i="1"/>
  <c r="H11" i="1"/>
  <c r="H12" i="1"/>
  <c r="H6" i="1"/>
  <c r="H5" i="1"/>
  <c r="F5" i="1"/>
  <c r="Q4" i="1"/>
  <c r="H4" i="1"/>
  <c r="F4" i="1"/>
  <c r="I9" i="1" l="1"/>
  <c r="I7" i="1"/>
  <c r="I10" i="1"/>
  <c r="U13" i="1"/>
  <c r="U8" i="1"/>
  <c r="U19" i="1"/>
  <c r="U15" i="1"/>
  <c r="U9" i="1"/>
  <c r="T21" i="1"/>
  <c r="Q21" i="1"/>
  <c r="F13" i="1"/>
  <c r="K4" i="1" s="1"/>
  <c r="I12" i="1"/>
  <c r="I8" i="1"/>
  <c r="I11" i="1"/>
  <c r="I4" i="1"/>
  <c r="I5" i="1"/>
  <c r="H13" i="1"/>
  <c r="I6" i="1"/>
  <c r="V21" i="1" l="1"/>
  <c r="J13" i="1"/>
  <c r="U21" i="1"/>
  <c r="K8" i="1"/>
  <c r="K12" i="1"/>
  <c r="K9" i="1"/>
  <c r="K5" i="1"/>
  <c r="K6" i="1"/>
  <c r="K10" i="1"/>
  <c r="K7" i="1"/>
  <c r="K11" i="1"/>
  <c r="I13" i="1"/>
</calcChain>
</file>

<file path=xl/sharedStrings.xml><?xml version="1.0" encoding="utf-8"?>
<sst xmlns="http://schemas.openxmlformats.org/spreadsheetml/2006/main" count="27" uniqueCount="20">
  <si>
    <t>OTKAR</t>
  </si>
  <si>
    <t>TATGD</t>
  </si>
  <si>
    <t>KOZAA</t>
  </si>
  <si>
    <t>GUBRF</t>
  </si>
  <si>
    <t>Açık Pozisyonlar</t>
  </si>
  <si>
    <t>Kapanan Pozisyonlar</t>
  </si>
  <si>
    <t>Alış Fiyatı</t>
  </si>
  <si>
    <t>Alış Adedi</t>
  </si>
  <si>
    <t>Alış Tutarı</t>
  </si>
  <si>
    <t>Güncel Fiyatı</t>
  </si>
  <si>
    <t>Güncel Tutarı</t>
  </si>
  <si>
    <t>Kar/Zarar %</t>
  </si>
  <si>
    <t>Kar/Zarar TL</t>
  </si>
  <si>
    <t>Portföy Ağırlığı</t>
  </si>
  <si>
    <t>Hisse Adı</t>
  </si>
  <si>
    <t>Alış Tarihi</t>
  </si>
  <si>
    <t>Satış Tarihi</t>
  </si>
  <si>
    <t>Satış Fiyatı</t>
  </si>
  <si>
    <t>Satış Tutarı</t>
  </si>
  <si>
    <t>SADECE BEYAZ RENKLİ ALANLARI DOLDURUN, GRİ, YEŞİL VE KIRMIZI RENKLİ ALANLARA DOKUNMAYIN, ONLAR OTOMATİK HESAPLANACAK.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</si>
</sst>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70" formatCode="_-* #,##0\ _₺_-;\-* #,##0\ _₺_-;_-* &quot;-&quot;??\ _₺_-;_-@_-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theme="0" tint="-0.499984740745262"/>
      </left>
      <right style="thin">
        <color theme="1"/>
      </right>
      <top style="medium">
        <color theme="0" tint="-0.499984740745262"/>
      </top>
      <bottom/>
      <diagonal/>
    </border>
    <border>
      <left style="thin">
        <color theme="1"/>
      </left>
      <right style="thin">
        <color theme="1"/>
      </right>
      <top style="medium">
        <color theme="0" tint="-0.499984740745262"/>
      </top>
      <bottom/>
      <diagonal/>
    </border>
    <border>
      <left style="thin">
        <color theme="1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0" fontId="0" fillId="0" borderId="0" xfId="2" applyNumberFormat="1" applyFont="1"/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3" fontId="2" fillId="4" borderId="5" xfId="0" applyNumberFormat="1" applyFont="1" applyFill="1" applyBorder="1"/>
    <xf numFmtId="0" fontId="4" fillId="0" borderId="0" xfId="0" applyFont="1"/>
    <xf numFmtId="43" fontId="2" fillId="3" borderId="5" xfId="0" applyNumberFormat="1" applyFont="1" applyFill="1" applyBorder="1"/>
    <xf numFmtId="4" fontId="4" fillId="8" borderId="4" xfId="0" applyNumberFormat="1" applyFont="1" applyFill="1" applyBorder="1"/>
    <xf numFmtId="14" fontId="2" fillId="5" borderId="4" xfId="0" applyNumberFormat="1" applyFont="1" applyFill="1" applyBorder="1"/>
    <xf numFmtId="2" fontId="4" fillId="5" borderId="4" xfId="0" applyNumberFormat="1" applyFont="1" applyFill="1" applyBorder="1"/>
    <xf numFmtId="43" fontId="4" fillId="8" borderId="4" xfId="0" applyNumberFormat="1" applyFont="1" applyFill="1" applyBorder="1"/>
    <xf numFmtId="10" fontId="4" fillId="8" borderId="4" xfId="2" applyNumberFormat="1" applyFont="1" applyFill="1" applyBorder="1" applyAlignment="1">
      <alignment horizontal="center"/>
    </xf>
    <xf numFmtId="170" fontId="4" fillId="5" borderId="4" xfId="1" applyNumberFormat="1" applyFont="1" applyFill="1" applyBorder="1"/>
    <xf numFmtId="10" fontId="2" fillId="3" borderId="5" xfId="2" applyNumberFormat="1" applyFont="1" applyFill="1" applyBorder="1" applyAlignment="1">
      <alignment horizontal="center"/>
    </xf>
    <xf numFmtId="43" fontId="4" fillId="5" borderId="4" xfId="0" applyNumberFormat="1" applyFont="1" applyFill="1" applyBorder="1"/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14" xfId="0" applyFont="1" applyFill="1" applyBorder="1"/>
    <xf numFmtId="14" fontId="2" fillId="5" borderId="15" xfId="0" applyNumberFormat="1" applyFont="1" applyFill="1" applyBorder="1"/>
    <xf numFmtId="2" fontId="4" fillId="5" borderId="15" xfId="0" applyNumberFormat="1" applyFont="1" applyFill="1" applyBorder="1"/>
    <xf numFmtId="170" fontId="4" fillId="5" borderId="15" xfId="1" applyNumberFormat="1" applyFont="1" applyFill="1" applyBorder="1"/>
    <xf numFmtId="4" fontId="4" fillId="8" borderId="15" xfId="0" applyNumberFormat="1" applyFont="1" applyFill="1" applyBorder="1"/>
    <xf numFmtId="43" fontId="4" fillId="5" borderId="15" xfId="0" applyNumberFormat="1" applyFont="1" applyFill="1" applyBorder="1"/>
    <xf numFmtId="43" fontId="4" fillId="8" borderId="15" xfId="0" applyNumberFormat="1" applyFont="1" applyFill="1" applyBorder="1"/>
    <xf numFmtId="10" fontId="4" fillId="8" borderId="16" xfId="2" applyNumberFormat="1" applyFont="1" applyFill="1" applyBorder="1" applyAlignment="1">
      <alignment horizontal="center"/>
    </xf>
    <xf numFmtId="0" fontId="2" fillId="5" borderId="17" xfId="0" applyFont="1" applyFill="1" applyBorder="1"/>
    <xf numFmtId="10" fontId="4" fillId="8" borderId="18" xfId="2" applyNumberFormat="1" applyFont="1" applyFill="1" applyBorder="1" applyAlignment="1">
      <alignment horizontal="center"/>
    </xf>
    <xf numFmtId="0" fontId="2" fillId="5" borderId="19" xfId="0" applyFont="1" applyFill="1" applyBorder="1"/>
    <xf numFmtId="14" fontId="2" fillId="5" borderId="20" xfId="0" applyNumberFormat="1" applyFont="1" applyFill="1" applyBorder="1"/>
    <xf numFmtId="2" fontId="4" fillId="5" borderId="20" xfId="0" applyNumberFormat="1" applyFont="1" applyFill="1" applyBorder="1"/>
    <xf numFmtId="170" fontId="4" fillId="5" borderId="20" xfId="1" applyNumberFormat="1" applyFont="1" applyFill="1" applyBorder="1"/>
    <xf numFmtId="4" fontId="4" fillId="8" borderId="20" xfId="0" applyNumberFormat="1" applyFont="1" applyFill="1" applyBorder="1"/>
    <xf numFmtId="43" fontId="4" fillId="5" borderId="20" xfId="0" applyNumberFormat="1" applyFont="1" applyFill="1" applyBorder="1"/>
    <xf numFmtId="43" fontId="4" fillId="8" borderId="20" xfId="0" applyNumberFormat="1" applyFont="1" applyFill="1" applyBorder="1"/>
    <xf numFmtId="10" fontId="4" fillId="8" borderId="21" xfId="2" applyNumberFormat="1" applyFont="1" applyFill="1" applyBorder="1" applyAlignment="1">
      <alignment horizontal="center"/>
    </xf>
    <xf numFmtId="10" fontId="4" fillId="8" borderId="15" xfId="2" applyNumberFormat="1" applyFont="1" applyFill="1" applyBorder="1" applyAlignment="1">
      <alignment horizontal="center"/>
    </xf>
    <xf numFmtId="10" fontId="4" fillId="8" borderId="20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7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showGridLines="0" tabSelected="1" zoomScale="80" zoomScaleNormal="80" workbookViewId="0">
      <selection activeCell="E19" sqref="E19"/>
    </sheetView>
  </sheetViews>
  <sheetFormatPr defaultRowHeight="15" x14ac:dyDescent="0.25"/>
  <cols>
    <col min="1" max="1" width="0.85546875" customWidth="1"/>
    <col min="2" max="2" width="8.7109375" bestFit="1" customWidth="1"/>
    <col min="3" max="3" width="10.85546875" bestFit="1" customWidth="1"/>
    <col min="4" max="4" width="9.140625" bestFit="1" customWidth="1"/>
    <col min="5" max="6" width="13.42578125" bestFit="1" customWidth="1"/>
    <col min="7" max="7" width="12" bestFit="1" customWidth="1"/>
    <col min="8" max="8" width="13" bestFit="1" customWidth="1"/>
    <col min="9" max="9" width="13.42578125" bestFit="1" customWidth="1"/>
    <col min="10" max="10" width="10.7109375" bestFit="1" customWidth="1"/>
    <col min="11" max="11" width="11.7109375" customWidth="1"/>
    <col min="12" max="12" width="0.85546875" customWidth="1"/>
    <col min="14" max="14" width="10.85546875" bestFit="1" customWidth="1"/>
    <col min="15" max="15" width="8.140625" customWidth="1"/>
    <col min="16" max="16" width="13" customWidth="1"/>
    <col min="17" max="17" width="13.140625" customWidth="1"/>
    <col min="18" max="18" width="11.7109375" customWidth="1"/>
    <col min="19" max="19" width="9.85546875" customWidth="1"/>
    <col min="20" max="20" width="16.85546875" customWidth="1"/>
    <col min="21" max="21" width="11.28515625" bestFit="1" customWidth="1"/>
    <col min="22" max="22" width="13" customWidth="1"/>
  </cols>
  <sheetData>
    <row r="1" spans="2:22" ht="15.75" thickBot="1" x14ac:dyDescent="0.3"/>
    <row r="2" spans="2:22" ht="19.5" thickBot="1" x14ac:dyDescent="0.35">
      <c r="B2" s="2" t="s">
        <v>4</v>
      </c>
      <c r="C2" s="3"/>
      <c r="D2" s="3"/>
      <c r="E2" s="3"/>
      <c r="F2" s="3"/>
      <c r="G2" s="3"/>
      <c r="H2" s="3"/>
      <c r="I2" s="3"/>
      <c r="J2" s="3"/>
      <c r="K2" s="4"/>
      <c r="M2" s="19" t="s">
        <v>5</v>
      </c>
      <c r="N2" s="20"/>
      <c r="O2" s="20"/>
      <c r="P2" s="20"/>
      <c r="Q2" s="20"/>
      <c r="R2" s="20"/>
      <c r="S2" s="20"/>
      <c r="T2" s="20"/>
      <c r="U2" s="20"/>
      <c r="V2" s="20"/>
    </row>
    <row r="3" spans="2:22" ht="34.5" customHeight="1" thickBot="1" x14ac:dyDescent="0.3">
      <c r="B3" s="5" t="s">
        <v>14</v>
      </c>
      <c r="C3" s="6" t="s">
        <v>15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12</v>
      </c>
      <c r="J3" s="6" t="s">
        <v>11</v>
      </c>
      <c r="K3" s="7" t="s">
        <v>13</v>
      </c>
      <c r="M3" s="21" t="s">
        <v>14</v>
      </c>
      <c r="N3" s="22" t="s">
        <v>15</v>
      </c>
      <c r="O3" s="22" t="s">
        <v>6</v>
      </c>
      <c r="P3" s="22" t="s">
        <v>7</v>
      </c>
      <c r="Q3" s="22" t="s">
        <v>8</v>
      </c>
      <c r="R3" s="22" t="s">
        <v>16</v>
      </c>
      <c r="S3" s="22" t="s">
        <v>17</v>
      </c>
      <c r="T3" s="22" t="s">
        <v>18</v>
      </c>
      <c r="U3" s="22" t="s">
        <v>12</v>
      </c>
      <c r="V3" s="23" t="s">
        <v>11</v>
      </c>
    </row>
    <row r="4" spans="2:22" x14ac:dyDescent="0.25">
      <c r="B4" s="24" t="s">
        <v>0</v>
      </c>
      <c r="C4" s="25">
        <v>43668</v>
      </c>
      <c r="D4" s="26">
        <v>123.8</v>
      </c>
      <c r="E4" s="27">
        <v>205</v>
      </c>
      <c r="F4" s="28">
        <f>E4*D4</f>
        <v>25379</v>
      </c>
      <c r="G4" s="26">
        <v>129.80000000000001</v>
      </c>
      <c r="H4" s="30">
        <f>G4*E4</f>
        <v>26609.000000000004</v>
      </c>
      <c r="I4" s="30">
        <f>H4-F4</f>
        <v>1230.0000000000036</v>
      </c>
      <c r="J4" s="42">
        <f>IFERROR(G4/D4-1,"-")</f>
        <v>4.8465266558966213E-2</v>
      </c>
      <c r="K4" s="31">
        <f>IFERROR(F4/$F$13,"-")</f>
        <v>0.33868244933908948</v>
      </c>
      <c r="M4" s="24" t="s">
        <v>1</v>
      </c>
      <c r="N4" s="25">
        <v>43668</v>
      </c>
      <c r="O4" s="26">
        <v>4.78</v>
      </c>
      <c r="P4" s="27">
        <v>5250</v>
      </c>
      <c r="Q4" s="28">
        <f>P4*O4</f>
        <v>25095</v>
      </c>
      <c r="R4" s="25">
        <v>43684</v>
      </c>
      <c r="S4" s="29">
        <v>4.74</v>
      </c>
      <c r="T4" s="30">
        <f>IFERROR(S4*P4,"-")</f>
        <v>24885</v>
      </c>
      <c r="U4" s="30">
        <f>T4-Q4</f>
        <v>-210</v>
      </c>
      <c r="V4" s="31">
        <f>IFERROR(S4/O4-1,"-")</f>
        <v>-8.3682008368201055E-3</v>
      </c>
    </row>
    <row r="5" spans="2:22" x14ac:dyDescent="0.25">
      <c r="B5" s="32" t="s">
        <v>3</v>
      </c>
      <c r="C5" s="12">
        <v>43668</v>
      </c>
      <c r="D5" s="13">
        <v>3.03</v>
      </c>
      <c r="E5" s="16">
        <v>8100</v>
      </c>
      <c r="F5" s="11">
        <f>E5*D5</f>
        <v>24543</v>
      </c>
      <c r="G5" s="13">
        <v>3.7</v>
      </c>
      <c r="H5" s="14">
        <f>G5*E5</f>
        <v>29970</v>
      </c>
      <c r="I5" s="14">
        <f>H5-F5</f>
        <v>5427</v>
      </c>
      <c r="J5" s="15">
        <f>IFERROR(G5/D5-1,"-")</f>
        <v>0.22112211221122124</v>
      </c>
      <c r="K5" s="33">
        <f>IFERROR(F5/$F$13,"-")</f>
        <v>0.32752603940774944</v>
      </c>
      <c r="M5" s="32"/>
      <c r="N5" s="12"/>
      <c r="O5" s="13"/>
      <c r="P5" s="16"/>
      <c r="Q5" s="11">
        <f>P5*O5</f>
        <v>0</v>
      </c>
      <c r="R5" s="12"/>
      <c r="S5" s="18"/>
      <c r="T5" s="14">
        <f>IFERROR(S5*P5,"-")</f>
        <v>0</v>
      </c>
      <c r="U5" s="14">
        <f>T5-Q5</f>
        <v>0</v>
      </c>
      <c r="V5" s="33" t="str">
        <f>IFERROR(S5/O5-1,"-")</f>
        <v>-</v>
      </c>
    </row>
    <row r="6" spans="2:22" x14ac:dyDescent="0.25">
      <c r="B6" s="32" t="s">
        <v>2</v>
      </c>
      <c r="C6" s="12">
        <v>43668</v>
      </c>
      <c r="D6" s="13">
        <v>6.67</v>
      </c>
      <c r="E6" s="16">
        <v>3750</v>
      </c>
      <c r="F6" s="11">
        <f>E6*D6</f>
        <v>25012.5</v>
      </c>
      <c r="G6" s="13">
        <v>8.92</v>
      </c>
      <c r="H6" s="14">
        <f>G6*E6</f>
        <v>33450</v>
      </c>
      <c r="I6" s="14">
        <f>H6-F6</f>
        <v>8437.5</v>
      </c>
      <c r="J6" s="15">
        <f t="shared" ref="J6:J12" si="0">IFERROR(G6/D6-1,"-")</f>
        <v>0.33733133433283369</v>
      </c>
      <c r="K6" s="33">
        <f t="shared" ref="K6:K12" si="1">IFERROR(F6/$F$13,"-")</f>
        <v>0.33379151125316109</v>
      </c>
      <c r="M6" s="32"/>
      <c r="N6" s="12"/>
      <c r="O6" s="13"/>
      <c r="P6" s="16"/>
      <c r="Q6" s="11">
        <f t="shared" ref="Q6:Q19" si="2">P6*O6</f>
        <v>0</v>
      </c>
      <c r="R6" s="12"/>
      <c r="S6" s="18"/>
      <c r="T6" s="14">
        <f t="shared" ref="T6:T20" si="3">IFERROR(S6*P6,"-")</f>
        <v>0</v>
      </c>
      <c r="U6" s="14">
        <f t="shared" ref="U6:U20" si="4">T6-Q6</f>
        <v>0</v>
      </c>
      <c r="V6" s="33" t="str">
        <f t="shared" ref="V6:V20" si="5">IFERROR(S6/O6-1,"-")</f>
        <v>-</v>
      </c>
    </row>
    <row r="7" spans="2:22" x14ac:dyDescent="0.25">
      <c r="B7" s="32"/>
      <c r="C7" s="12"/>
      <c r="D7" s="13"/>
      <c r="E7" s="16"/>
      <c r="F7" s="11">
        <f t="shared" ref="F7:F12" si="6">E7*D7</f>
        <v>0</v>
      </c>
      <c r="G7" s="13"/>
      <c r="H7" s="14">
        <f>G7*E7</f>
        <v>0</v>
      </c>
      <c r="I7" s="14">
        <f t="shared" ref="I7:I12" si="7">H7-F7</f>
        <v>0</v>
      </c>
      <c r="J7" s="15" t="str">
        <f t="shared" si="0"/>
        <v>-</v>
      </c>
      <c r="K7" s="33">
        <f t="shared" si="1"/>
        <v>0</v>
      </c>
      <c r="M7" s="32"/>
      <c r="N7" s="12"/>
      <c r="O7" s="13"/>
      <c r="P7" s="16"/>
      <c r="Q7" s="11">
        <f t="shared" si="2"/>
        <v>0</v>
      </c>
      <c r="R7" s="12"/>
      <c r="S7" s="18"/>
      <c r="T7" s="14">
        <f t="shared" si="3"/>
        <v>0</v>
      </c>
      <c r="U7" s="14">
        <f t="shared" si="4"/>
        <v>0</v>
      </c>
      <c r="V7" s="33" t="str">
        <f t="shared" si="5"/>
        <v>-</v>
      </c>
    </row>
    <row r="8" spans="2:22" x14ac:dyDescent="0.25">
      <c r="B8" s="32"/>
      <c r="C8" s="12"/>
      <c r="D8" s="13"/>
      <c r="E8" s="16"/>
      <c r="F8" s="11">
        <f t="shared" si="6"/>
        <v>0</v>
      </c>
      <c r="G8" s="13"/>
      <c r="H8" s="14">
        <f t="shared" ref="H7:H12" si="8">G8*E8</f>
        <v>0</v>
      </c>
      <c r="I8" s="14">
        <f t="shared" si="7"/>
        <v>0</v>
      </c>
      <c r="J8" s="15" t="str">
        <f t="shared" si="0"/>
        <v>-</v>
      </c>
      <c r="K8" s="33">
        <f t="shared" si="1"/>
        <v>0</v>
      </c>
      <c r="M8" s="32"/>
      <c r="N8" s="12"/>
      <c r="O8" s="13"/>
      <c r="P8" s="16"/>
      <c r="Q8" s="11">
        <f t="shared" si="2"/>
        <v>0</v>
      </c>
      <c r="R8" s="12"/>
      <c r="S8" s="18"/>
      <c r="T8" s="14">
        <f t="shared" si="3"/>
        <v>0</v>
      </c>
      <c r="U8" s="14">
        <f t="shared" si="4"/>
        <v>0</v>
      </c>
      <c r="V8" s="33" t="str">
        <f t="shared" si="5"/>
        <v>-</v>
      </c>
    </row>
    <row r="9" spans="2:22" x14ac:dyDescent="0.25">
      <c r="B9" s="32"/>
      <c r="C9" s="12"/>
      <c r="D9" s="13"/>
      <c r="E9" s="16"/>
      <c r="F9" s="11">
        <f t="shared" si="6"/>
        <v>0</v>
      </c>
      <c r="G9" s="13"/>
      <c r="H9" s="14">
        <f t="shared" si="8"/>
        <v>0</v>
      </c>
      <c r="I9" s="14">
        <f t="shared" si="7"/>
        <v>0</v>
      </c>
      <c r="J9" s="15" t="str">
        <f t="shared" si="0"/>
        <v>-</v>
      </c>
      <c r="K9" s="33">
        <f t="shared" si="1"/>
        <v>0</v>
      </c>
      <c r="M9" s="32"/>
      <c r="N9" s="12"/>
      <c r="O9" s="13"/>
      <c r="P9" s="16"/>
      <c r="Q9" s="11">
        <f t="shared" si="2"/>
        <v>0</v>
      </c>
      <c r="R9" s="12"/>
      <c r="S9" s="18"/>
      <c r="T9" s="14">
        <f t="shared" si="3"/>
        <v>0</v>
      </c>
      <c r="U9" s="14">
        <f t="shared" si="4"/>
        <v>0</v>
      </c>
      <c r="V9" s="33" t="str">
        <f t="shared" si="5"/>
        <v>-</v>
      </c>
    </row>
    <row r="10" spans="2:22" x14ac:dyDescent="0.25">
      <c r="B10" s="32"/>
      <c r="C10" s="12"/>
      <c r="D10" s="13"/>
      <c r="E10" s="16"/>
      <c r="F10" s="11">
        <f t="shared" si="6"/>
        <v>0</v>
      </c>
      <c r="G10" s="13"/>
      <c r="H10" s="14">
        <f t="shared" si="8"/>
        <v>0</v>
      </c>
      <c r="I10" s="14">
        <f t="shared" si="7"/>
        <v>0</v>
      </c>
      <c r="J10" s="15" t="str">
        <f t="shared" si="0"/>
        <v>-</v>
      </c>
      <c r="K10" s="33">
        <f t="shared" si="1"/>
        <v>0</v>
      </c>
      <c r="M10" s="32"/>
      <c r="N10" s="12"/>
      <c r="O10" s="13"/>
      <c r="P10" s="16"/>
      <c r="Q10" s="11">
        <f t="shared" si="2"/>
        <v>0</v>
      </c>
      <c r="R10" s="12"/>
      <c r="S10" s="18"/>
      <c r="T10" s="14">
        <f t="shared" si="3"/>
        <v>0</v>
      </c>
      <c r="U10" s="14">
        <f t="shared" si="4"/>
        <v>0</v>
      </c>
      <c r="V10" s="33" t="str">
        <f t="shared" si="5"/>
        <v>-</v>
      </c>
    </row>
    <row r="11" spans="2:22" x14ac:dyDescent="0.25">
      <c r="B11" s="32"/>
      <c r="C11" s="12"/>
      <c r="D11" s="13"/>
      <c r="E11" s="16"/>
      <c r="F11" s="11">
        <f t="shared" si="6"/>
        <v>0</v>
      </c>
      <c r="G11" s="13"/>
      <c r="H11" s="14">
        <f t="shared" si="8"/>
        <v>0</v>
      </c>
      <c r="I11" s="14">
        <f t="shared" si="7"/>
        <v>0</v>
      </c>
      <c r="J11" s="15" t="str">
        <f t="shared" si="0"/>
        <v>-</v>
      </c>
      <c r="K11" s="33">
        <f t="shared" si="1"/>
        <v>0</v>
      </c>
      <c r="M11" s="32"/>
      <c r="N11" s="12"/>
      <c r="O11" s="13"/>
      <c r="P11" s="16"/>
      <c r="Q11" s="11">
        <f t="shared" si="2"/>
        <v>0</v>
      </c>
      <c r="R11" s="12"/>
      <c r="S11" s="18"/>
      <c r="T11" s="14">
        <f t="shared" si="3"/>
        <v>0</v>
      </c>
      <c r="U11" s="14">
        <f t="shared" si="4"/>
        <v>0</v>
      </c>
      <c r="V11" s="33" t="str">
        <f t="shared" si="5"/>
        <v>-</v>
      </c>
    </row>
    <row r="12" spans="2:22" ht="15.75" thickBot="1" x14ac:dyDescent="0.3">
      <c r="B12" s="34"/>
      <c r="C12" s="35"/>
      <c r="D12" s="36"/>
      <c r="E12" s="37"/>
      <c r="F12" s="38">
        <f t="shared" si="6"/>
        <v>0</v>
      </c>
      <c r="G12" s="36"/>
      <c r="H12" s="40">
        <f t="shared" si="8"/>
        <v>0</v>
      </c>
      <c r="I12" s="40">
        <f t="shared" si="7"/>
        <v>0</v>
      </c>
      <c r="J12" s="43" t="str">
        <f t="shared" si="0"/>
        <v>-</v>
      </c>
      <c r="K12" s="41">
        <f t="shared" si="1"/>
        <v>0</v>
      </c>
      <c r="M12" s="32"/>
      <c r="N12" s="12"/>
      <c r="O12" s="13"/>
      <c r="P12" s="16"/>
      <c r="Q12" s="11">
        <f t="shared" si="2"/>
        <v>0</v>
      </c>
      <c r="R12" s="12"/>
      <c r="S12" s="18"/>
      <c r="T12" s="14">
        <f t="shared" si="3"/>
        <v>0</v>
      </c>
      <c r="U12" s="14">
        <f t="shared" si="4"/>
        <v>0</v>
      </c>
      <c r="V12" s="33" t="str">
        <f t="shared" si="5"/>
        <v>-</v>
      </c>
    </row>
    <row r="13" spans="2:22" ht="15.75" thickBot="1" x14ac:dyDescent="0.3">
      <c r="F13" s="8">
        <f>SUM(F4:F12)</f>
        <v>74934.5</v>
      </c>
      <c r="G13" s="9"/>
      <c r="H13" s="8">
        <f>SUM(H4:H12)</f>
        <v>90029</v>
      </c>
      <c r="I13" s="10">
        <f>SUM(I4:I12)</f>
        <v>15094.500000000004</v>
      </c>
      <c r="J13" s="17">
        <f>IFERROR(H13/F13-1,"-")</f>
        <v>0.20143592070408167</v>
      </c>
      <c r="K13" s="1"/>
      <c r="M13" s="32"/>
      <c r="N13" s="12"/>
      <c r="O13" s="13"/>
      <c r="P13" s="16"/>
      <c r="Q13" s="11">
        <f t="shared" si="2"/>
        <v>0</v>
      </c>
      <c r="R13" s="12"/>
      <c r="S13" s="18"/>
      <c r="T13" s="14">
        <f t="shared" si="3"/>
        <v>0</v>
      </c>
      <c r="U13" s="14">
        <f t="shared" si="4"/>
        <v>0</v>
      </c>
      <c r="V13" s="33" t="str">
        <f t="shared" si="5"/>
        <v>-</v>
      </c>
    </row>
    <row r="14" spans="2:22" x14ac:dyDescent="0.25">
      <c r="M14" s="32"/>
      <c r="N14" s="12"/>
      <c r="O14" s="13"/>
      <c r="P14" s="16"/>
      <c r="Q14" s="11">
        <f t="shared" si="2"/>
        <v>0</v>
      </c>
      <c r="R14" s="12"/>
      <c r="S14" s="18"/>
      <c r="T14" s="14">
        <f t="shared" si="3"/>
        <v>0</v>
      </c>
      <c r="U14" s="14">
        <f t="shared" si="4"/>
        <v>0</v>
      </c>
      <c r="V14" s="33" t="str">
        <f t="shared" si="5"/>
        <v>-</v>
      </c>
    </row>
    <row r="15" spans="2:22" x14ac:dyDescent="0.25">
      <c r="M15" s="32"/>
      <c r="N15" s="12"/>
      <c r="O15" s="13"/>
      <c r="P15" s="16"/>
      <c r="Q15" s="11">
        <f t="shared" si="2"/>
        <v>0</v>
      </c>
      <c r="R15" s="12"/>
      <c r="S15" s="18"/>
      <c r="T15" s="14">
        <f t="shared" si="3"/>
        <v>0</v>
      </c>
      <c r="U15" s="14">
        <f t="shared" si="4"/>
        <v>0</v>
      </c>
      <c r="V15" s="33" t="str">
        <f t="shared" si="5"/>
        <v>-</v>
      </c>
    </row>
    <row r="16" spans="2:22" x14ac:dyDescent="0.25">
      <c r="M16" s="32"/>
      <c r="N16" s="12"/>
      <c r="O16" s="13"/>
      <c r="P16" s="16"/>
      <c r="Q16" s="11">
        <f t="shared" si="2"/>
        <v>0</v>
      </c>
      <c r="R16" s="12"/>
      <c r="S16" s="18"/>
      <c r="T16" s="14">
        <f t="shared" si="3"/>
        <v>0</v>
      </c>
      <c r="U16" s="14">
        <f t="shared" si="4"/>
        <v>0</v>
      </c>
      <c r="V16" s="33" t="str">
        <f t="shared" si="5"/>
        <v>-</v>
      </c>
    </row>
    <row r="17" spans="2:22" x14ac:dyDescent="0.25">
      <c r="M17" s="32"/>
      <c r="N17" s="12"/>
      <c r="O17" s="13"/>
      <c r="P17" s="16"/>
      <c r="Q17" s="11">
        <f t="shared" si="2"/>
        <v>0</v>
      </c>
      <c r="R17" s="12"/>
      <c r="S17" s="18"/>
      <c r="T17" s="14">
        <f t="shared" si="3"/>
        <v>0</v>
      </c>
      <c r="U17" s="14">
        <f t="shared" si="4"/>
        <v>0</v>
      </c>
      <c r="V17" s="33" t="str">
        <f t="shared" si="5"/>
        <v>-</v>
      </c>
    </row>
    <row r="18" spans="2:22" x14ac:dyDescent="0.25">
      <c r="M18" s="32"/>
      <c r="N18" s="12"/>
      <c r="O18" s="13"/>
      <c r="P18" s="16"/>
      <c r="Q18" s="11">
        <f t="shared" si="2"/>
        <v>0</v>
      </c>
      <c r="R18" s="12"/>
      <c r="S18" s="18"/>
      <c r="T18" s="14">
        <f t="shared" si="3"/>
        <v>0</v>
      </c>
      <c r="U18" s="14">
        <f t="shared" si="4"/>
        <v>0</v>
      </c>
      <c r="V18" s="33" t="str">
        <f t="shared" si="5"/>
        <v>-</v>
      </c>
    </row>
    <row r="19" spans="2:22" x14ac:dyDescent="0.25">
      <c r="M19" s="32"/>
      <c r="N19" s="12"/>
      <c r="O19" s="13"/>
      <c r="P19" s="16"/>
      <c r="Q19" s="11">
        <f t="shared" si="2"/>
        <v>0</v>
      </c>
      <c r="R19" s="12"/>
      <c r="S19" s="18"/>
      <c r="T19" s="14">
        <f t="shared" si="3"/>
        <v>0</v>
      </c>
      <c r="U19" s="14">
        <f t="shared" si="4"/>
        <v>0</v>
      </c>
      <c r="V19" s="33" t="str">
        <f t="shared" si="5"/>
        <v>-</v>
      </c>
    </row>
    <row r="20" spans="2:22" ht="15.75" thickBot="1" x14ac:dyDescent="0.3">
      <c r="M20" s="34"/>
      <c r="N20" s="35"/>
      <c r="O20" s="36"/>
      <c r="P20" s="37"/>
      <c r="Q20" s="38">
        <f>P20*O20</f>
        <v>0</v>
      </c>
      <c r="R20" s="35"/>
      <c r="S20" s="39"/>
      <c r="T20" s="40">
        <f t="shared" si="3"/>
        <v>0</v>
      </c>
      <c r="U20" s="40">
        <f t="shared" si="4"/>
        <v>0</v>
      </c>
      <c r="V20" s="41" t="str">
        <f t="shared" si="5"/>
        <v>-</v>
      </c>
    </row>
    <row r="21" spans="2:22" ht="15.75" thickBot="1" x14ac:dyDescent="0.3">
      <c r="Q21" s="8">
        <f>SUM(Q4:Q20)</f>
        <v>25095</v>
      </c>
      <c r="R21" s="9"/>
      <c r="T21" s="8">
        <f>SUM(T4:T20)</f>
        <v>24885</v>
      </c>
      <c r="U21" s="10">
        <f>SUM(U4:U20)</f>
        <v>-210</v>
      </c>
      <c r="V21" s="17">
        <f>IFERROR(T21/Q21-1,"-")</f>
        <v>-8.3682008368201055E-3</v>
      </c>
    </row>
    <row r="25" spans="2:22" ht="21" x14ac:dyDescent="0.35">
      <c r="B25" s="44" t="s">
        <v>19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</sheetData>
  <mergeCells count="3">
    <mergeCell ref="B2:K2"/>
    <mergeCell ref="M2:V2"/>
    <mergeCell ref="B25:V25"/>
  </mergeCells>
  <conditionalFormatting sqref="I4 U4:V4">
    <cfRule type="cellIs" dxfId="35" priority="31" operator="lessThan">
      <formula>0</formula>
    </cfRule>
    <cfRule type="cellIs" dxfId="34" priority="32" operator="greaterThan">
      <formula>0</formula>
    </cfRule>
  </conditionalFormatting>
  <conditionalFormatting sqref="I13">
    <cfRule type="cellIs" dxfId="33" priority="29" operator="lessThan">
      <formula>0</formula>
    </cfRule>
    <cfRule type="cellIs" dxfId="32" priority="30" operator="greaterThan">
      <formula>0</formula>
    </cfRule>
  </conditionalFormatting>
  <conditionalFormatting sqref="J13">
    <cfRule type="cellIs" dxfId="31" priority="27" operator="lessThan">
      <formula>0</formula>
    </cfRule>
    <cfRule type="cellIs" dxfId="30" priority="28" operator="greaterThan">
      <formula>0</formula>
    </cfRule>
  </conditionalFormatting>
  <conditionalFormatting sqref="U21">
    <cfRule type="cellIs" dxfId="29" priority="15" operator="lessThan">
      <formula>0</formula>
    </cfRule>
    <cfRule type="cellIs" dxfId="28" priority="16" operator="greaterThan">
      <formula>0</formula>
    </cfRule>
  </conditionalFormatting>
  <conditionalFormatting sqref="V21">
    <cfRule type="cellIs" dxfId="27" priority="13" operator="lessThan">
      <formula>0</formula>
    </cfRule>
    <cfRule type="cellIs" dxfId="26" priority="14" operator="greaterThan">
      <formula>0</formula>
    </cfRule>
  </conditionalFormatting>
  <conditionalFormatting sqref="J4">
    <cfRule type="cellIs" dxfId="25" priority="11" operator="lessThan">
      <formula>0</formula>
    </cfRule>
    <cfRule type="cellIs" dxfId="24" priority="12" operator="greaterThan">
      <formula>0</formula>
    </cfRule>
  </conditionalFormatting>
  <conditionalFormatting sqref="U5:V2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I5:I12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J5:J12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Tablo</vt:lpstr>
    </vt:vector>
  </TitlesOfParts>
  <Company>TOTAL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BABADAGI</dc:creator>
  <cp:lastModifiedBy>Ibrahim BABADAGI</cp:lastModifiedBy>
  <dcterms:created xsi:type="dcterms:W3CDTF">2019-08-18T11:24:36Z</dcterms:created>
  <dcterms:modified xsi:type="dcterms:W3CDTF">2019-08-18T13:05:58Z</dcterms:modified>
</cp:coreProperties>
</file>